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Tabelle1" sheetId="1" r:id="rId1"/>
  </sheets>
  <calcPr calcId="191029"/>
</workbook>
</file>

<file path=xl/calcChain.xml><?xml version="1.0" encoding="utf-8"?>
<calcChain xmlns="http://schemas.openxmlformats.org/spreadsheetml/2006/main">
  <c r="H8" i="1" l="1"/>
  <c r="H3" i="1"/>
  <c r="H4" i="1"/>
  <c r="H5" i="1"/>
  <c r="H6" i="1"/>
  <c r="H7" i="1"/>
  <c r="H2" i="1"/>
  <c r="G8" i="1"/>
  <c r="C3" i="1"/>
  <c r="D3" i="1"/>
  <c r="C7" i="1"/>
  <c r="D7" i="1"/>
  <c r="C6" i="1"/>
  <c r="D6" i="1"/>
  <c r="C5" i="1"/>
  <c r="D5" i="1"/>
  <c r="C4" i="1"/>
  <c r="D4" i="1"/>
  <c r="C2" i="1"/>
  <c r="D2" i="1"/>
</calcChain>
</file>

<file path=xl/sharedStrings.xml><?xml version="1.0" encoding="utf-8"?>
<sst xmlns="http://schemas.openxmlformats.org/spreadsheetml/2006/main" count="20" uniqueCount="20">
  <si>
    <t>1*240mm</t>
  </si>
  <si>
    <t>1*150mm</t>
  </si>
  <si>
    <t>4*150mm</t>
  </si>
  <si>
    <t>6*10mm</t>
  </si>
  <si>
    <t>1*6mm</t>
  </si>
  <si>
    <t>3*6mm</t>
  </si>
  <si>
    <t>A1</t>
  </si>
  <si>
    <t>E1</t>
  </si>
  <si>
    <t>B1</t>
  </si>
  <si>
    <t>F1</t>
  </si>
  <si>
    <t>C1</t>
  </si>
  <si>
    <t>D1</t>
  </si>
  <si>
    <t>SGS Report</t>
  </si>
  <si>
    <t>Cu %</t>
  </si>
  <si>
    <t>Nr.</t>
  </si>
  <si>
    <t>Artikel Durchmesse</t>
  </si>
  <si>
    <t>Cu/Kabel %</t>
  </si>
  <si>
    <t>Cu/1000kg Kabel</t>
  </si>
  <si>
    <t>Menge-Tone Verfügbar</t>
  </si>
  <si>
    <t>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</si>
</sst>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0.000%"/>
    <numFmt numFmtId="166" formatCode="_-* #,##0_-;\-* #,##0_-;_-* &quot;-&quot;??_-;_-@_-"/>
    <numFmt numFmtId="167" formatCode="_-* #,##0.000\ _€_-;\-* #,##0.000\ _€_-;_-* &quot;-&quot;???\ _€_-;_-@_-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165" fontId="4" fillId="0" borderId="1" xfId="2" applyNumberFormat="1" applyFont="1" applyBorder="1" applyAlignment="1">
      <alignment horizontal="center" vertical="center"/>
    </xf>
    <xf numFmtId="2" fontId="4" fillId="0" borderId="1" xfId="2" applyNumberFormat="1" applyFont="1" applyBorder="1" applyAlignment="1">
      <alignment horizontal="center" vertical="center"/>
    </xf>
    <xf numFmtId="165" fontId="4" fillId="0" borderId="1" xfId="2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165" fontId="4" fillId="0" borderId="1" xfId="2" applyNumberFormat="1" applyFont="1" applyBorder="1"/>
    <xf numFmtId="0" fontId="4" fillId="0" borderId="0" xfId="0" applyFont="1"/>
    <xf numFmtId="0" fontId="4" fillId="0" borderId="0" xfId="0" applyFont="1" applyAlignment="1">
      <alignment horizontal="center" vertical="center"/>
    </xf>
    <xf numFmtId="166" fontId="4" fillId="0" borderId="1" xfId="1" applyNumberFormat="1" applyFont="1" applyBorder="1" applyAlignment="1">
      <alignment vertical="center"/>
    </xf>
    <xf numFmtId="166" fontId="4" fillId="0" borderId="1" xfId="1" applyNumberFormat="1" applyFont="1" applyBorder="1"/>
    <xf numFmtId="166" fontId="4" fillId="0" borderId="0" xfId="0" applyNumberFormat="1" applyFont="1"/>
    <xf numFmtId="167" fontId="4" fillId="0" borderId="0" xfId="0" applyNumberFormat="1" applyFont="1" applyAlignment="1">
      <alignment vertical="center"/>
    </xf>
    <xf numFmtId="167" fontId="3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1628775</xdr:colOff>
      <xdr:row>8</xdr:row>
      <xdr:rowOff>114300</xdr:rowOff>
    </xdr:from>
    <xdr:to>
      <xdr:col>7</xdr:col>
      <xdr:colOff>0</xdr:colOff>
      <xdr:row>21</xdr:row>
      <xdr:rowOff>9525</xdr:rowOff>
    </xdr:to>
    <xdr:pic>
      <xdr:nvPicPr>
        <xdr:cNvPr id="1025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52975" y="2476500"/>
          <a:ext cx="3390900" cy="2371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219075</xdr:colOff>
      <xdr:row>8</xdr:row>
      <xdr:rowOff>57150</xdr:rowOff>
    </xdr:from>
    <xdr:to>
      <xdr:col>2</xdr:col>
      <xdr:colOff>342900</xdr:colOff>
      <xdr:row>20</xdr:row>
      <xdr:rowOff>152400</xdr:rowOff>
    </xdr:to>
    <xdr:pic>
      <xdr:nvPicPr>
        <xdr:cNvPr id="1026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b="38651"/>
        <a:stretch>
          <a:fillRect/>
        </a:stretch>
      </xdr:blipFill>
      <xdr:spPr bwMode="auto">
        <a:xfrm>
          <a:off x="219075" y="2419350"/>
          <a:ext cx="2085975" cy="2381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657225</xdr:colOff>
      <xdr:row>8</xdr:row>
      <xdr:rowOff>76200</xdr:rowOff>
    </xdr:from>
    <xdr:to>
      <xdr:col>3</xdr:col>
      <xdr:colOff>1495425</xdr:colOff>
      <xdr:row>21</xdr:row>
      <xdr:rowOff>9525</xdr:rowOff>
    </xdr:to>
    <xdr:pic>
      <xdr:nvPicPr>
        <xdr:cNvPr id="1027" name="图片 4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 l="11464" r="45575"/>
        <a:stretch>
          <a:fillRect/>
        </a:stretch>
      </xdr:blipFill>
      <xdr:spPr bwMode="auto">
        <a:xfrm>
          <a:off x="2619375" y="2438400"/>
          <a:ext cx="2038350" cy="2409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workbookViewId="0">
      <pane ySplit="1" topLeftCell="A2" activePane="bottomLeft" state="frozen"/>
      <selection pane="bottomLeft" activeCell="H8" sqref="H8"/>
    </sheetView>
  </sheetViews>
  <sheetFormatPr defaultColWidth="9" defaultRowHeight="15" x14ac:dyDescent="0.2"/>
  <cols>
    <col min="1" max="1" width="9" style="10"/>
    <col min="2" max="2" width="20.42578125" style="10" customWidth="1"/>
    <col min="3" max="3" width="18" style="10" customWidth="1"/>
    <col min="4" max="4" width="23.85546875" style="10" customWidth="1"/>
    <col min="5" max="5" width="19.140625" style="10" customWidth="1"/>
    <col min="6" max="6" width="13.28515625" style="11" customWidth="1"/>
    <col min="7" max="7" width="18.42578125" style="10" customWidth="1"/>
    <col min="8" max="8" width="17.42578125" style="10" bestFit="1" customWidth="1"/>
    <col min="9" max="16384" width="9" style="10"/>
  </cols>
  <sheetData>
    <row r="1" spans="1:8" s="1" customFormat="1" ht="31.5" x14ac:dyDescent="0.25">
      <c r="A1" s="1" t="s">
        <v>14</v>
      </c>
      <c r="B1" s="1" t="s">
        <v>15</v>
      </c>
      <c r="C1" s="1" t="s">
        <v>16</v>
      </c>
      <c r="D1" s="1" t="s">
        <v>17</v>
      </c>
      <c r="E1" s="2" t="s">
        <v>13</v>
      </c>
      <c r="F1" s="1" t="s">
        <v>12</v>
      </c>
      <c r="G1" s="2" t="s">
        <v>18</v>
      </c>
      <c r="H1" s="1" t="s">
        <v>19</v>
      </c>
    </row>
    <row r="2" spans="1:8" s="8" customFormat="1" ht="24.95" customHeight="1" x14ac:dyDescent="0.25">
      <c r="A2" s="3">
        <v>1</v>
      </c>
      <c r="B2" s="4" t="s">
        <v>0</v>
      </c>
      <c r="C2" s="5">
        <f>(142.88*0.9962)/198.35</f>
        <v>0.71760552558608515</v>
      </c>
      <c r="D2" s="6">
        <f t="shared" ref="D2:D7" si="0">SUM(C2*1000)</f>
        <v>717.60552558608515</v>
      </c>
      <c r="E2" s="7">
        <v>0.99619999999999997</v>
      </c>
      <c r="F2" s="3" t="s">
        <v>7</v>
      </c>
      <c r="G2" s="12">
        <v>170000</v>
      </c>
      <c r="H2" s="15">
        <f t="shared" ref="H2:H7" si="1">G2*C2</f>
        <v>121992.93934963447</v>
      </c>
    </row>
    <row r="3" spans="1:8" s="8" customFormat="1" ht="24.95" customHeight="1" x14ac:dyDescent="0.25">
      <c r="A3" s="3">
        <v>2</v>
      </c>
      <c r="B3" s="4" t="s">
        <v>1</v>
      </c>
      <c r="C3" s="5">
        <f>(118.55*0.9981)/175</f>
        <v>0.67614145714285712</v>
      </c>
      <c r="D3" s="6">
        <f t="shared" si="0"/>
        <v>676.14145714285712</v>
      </c>
      <c r="E3" s="7">
        <v>0.99814999999999998</v>
      </c>
      <c r="F3" s="3" t="s">
        <v>6</v>
      </c>
      <c r="G3" s="12">
        <v>90000</v>
      </c>
      <c r="H3" s="15">
        <f t="shared" si="1"/>
        <v>60852.731142857141</v>
      </c>
    </row>
    <row r="4" spans="1:8" s="8" customFormat="1" ht="24.95" customHeight="1" x14ac:dyDescent="0.25">
      <c r="A4" s="3">
        <v>3</v>
      </c>
      <c r="B4" s="4" t="s">
        <v>2</v>
      </c>
      <c r="C4" s="5">
        <f>(81.25*0.9965)/178.28</f>
        <v>0.45414867063046893</v>
      </c>
      <c r="D4" s="6">
        <f t="shared" si="0"/>
        <v>454.14867063046893</v>
      </c>
      <c r="E4" s="7">
        <v>0.99648999999999999</v>
      </c>
      <c r="F4" s="3" t="s">
        <v>8</v>
      </c>
      <c r="G4" s="12">
        <v>60000</v>
      </c>
      <c r="H4" s="15">
        <f t="shared" si="1"/>
        <v>27248.920237828137</v>
      </c>
    </row>
    <row r="5" spans="1:8" s="8" customFormat="1" ht="24.95" customHeight="1" x14ac:dyDescent="0.25">
      <c r="A5" s="3">
        <v>4</v>
      </c>
      <c r="B5" s="4" t="s">
        <v>3</v>
      </c>
      <c r="C5" s="5">
        <f>(21.52*0.9851)/62.09</f>
        <v>0.34142940892253176</v>
      </c>
      <c r="D5" s="6">
        <f t="shared" si="0"/>
        <v>341.42940892253176</v>
      </c>
      <c r="E5" s="7">
        <v>0.98509999999999998</v>
      </c>
      <c r="F5" s="3" t="s">
        <v>9</v>
      </c>
      <c r="G5" s="12">
        <v>20000</v>
      </c>
      <c r="H5" s="15">
        <f t="shared" si="1"/>
        <v>6828.5881784506355</v>
      </c>
    </row>
    <row r="6" spans="1:8" s="8" customFormat="1" ht="24.95" customHeight="1" x14ac:dyDescent="0.25">
      <c r="A6" s="3">
        <v>5</v>
      </c>
      <c r="B6" s="4" t="s">
        <v>4</v>
      </c>
      <c r="C6" s="5">
        <f>(12.67*0.9528)/17.65</f>
        <v>0.68396464589235129</v>
      </c>
      <c r="D6" s="6">
        <f t="shared" si="0"/>
        <v>683.96464589235131</v>
      </c>
      <c r="E6" s="7">
        <v>0.95286999999999999</v>
      </c>
      <c r="F6" s="3" t="s">
        <v>10</v>
      </c>
      <c r="G6" s="12">
        <v>5000</v>
      </c>
      <c r="H6" s="15">
        <f t="shared" si="1"/>
        <v>3419.8232294617565</v>
      </c>
    </row>
    <row r="7" spans="1:8" x14ac:dyDescent="0.2">
      <c r="A7" s="3">
        <v>6</v>
      </c>
      <c r="B7" s="4" t="s">
        <v>5</v>
      </c>
      <c r="C7" s="5">
        <f>(7.25*0.9978)/25.19</f>
        <v>0.28717943628423975</v>
      </c>
      <c r="D7" s="6">
        <f t="shared" si="0"/>
        <v>287.17943628423973</v>
      </c>
      <c r="E7" s="9">
        <v>0.99782000000000004</v>
      </c>
      <c r="F7" s="3" t="s">
        <v>11</v>
      </c>
      <c r="G7" s="13">
        <v>30000</v>
      </c>
      <c r="H7" s="15">
        <f t="shared" si="1"/>
        <v>8615.3830885271927</v>
      </c>
    </row>
    <row r="8" spans="1:8" ht="15.75" x14ac:dyDescent="0.25">
      <c r="G8" s="14">
        <f>SUM(G2:G7)</f>
        <v>375000</v>
      </c>
      <c r="H8" s="16">
        <f>SUM(H2:H7)</f>
        <v>228958.38522675936</v>
      </c>
    </row>
  </sheetData>
  <phoneticPr fontId="2" type="noConversion"/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2015-06-05T18:19:34Z</dcterms:created>
  <dcterms:modified xsi:type="dcterms:W3CDTF">2024-08-16T10:22:31Z</dcterms:modified>
</cp:coreProperties>
</file>